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1100" windowHeight="5520" activeTab="0"/>
  </bookViews>
  <sheets>
    <sheet name="Прил.3" sheetId="1" r:id="rId1"/>
  </sheets>
  <definedNames/>
  <calcPr fullCalcOnLoad="1"/>
</workbook>
</file>

<file path=xl/sharedStrings.xml><?xml version="1.0" encoding="utf-8"?>
<sst xmlns="http://schemas.openxmlformats.org/spreadsheetml/2006/main" count="409" uniqueCount="152">
  <si>
    <t>сельского поселения Выкатной</t>
  </si>
  <si>
    <t>Наименование  показателя</t>
  </si>
  <si>
    <t>Рз</t>
  </si>
  <si>
    <t>ПР</t>
  </si>
  <si>
    <t>ЦСР</t>
  </si>
  <si>
    <t>ВР</t>
  </si>
  <si>
    <t>Расходы, всего</t>
  </si>
  <si>
    <t>ВСЕГО:</t>
  </si>
  <si>
    <t>Общегосударственные вопросы</t>
  </si>
  <si>
    <t>Центральный аппарат</t>
  </si>
  <si>
    <t>Национальная оборона</t>
  </si>
  <si>
    <t>Национальная безопасность и правоохранительная деятельность</t>
  </si>
  <si>
    <t>Мероприятия по мобилизационной подготовке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</si>
  <si>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</si>
  <si>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</si>
  <si>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Обеспечение первичных мер пожарной безопасности</t>
  </si>
  <si>
    <t>Создание, содержание и организация деятельности аварийно-спасательных служб</t>
  </si>
  <si>
    <t>Участие в профилактике терроризма и экстремизма</t>
  </si>
  <si>
    <t>Жилищное хозяйство</t>
  </si>
  <si>
    <t>Создание условий для предоставления транспортных услуг населению</t>
  </si>
  <si>
    <t>Организация благоустройства территории</t>
  </si>
  <si>
    <t>Озеленение</t>
  </si>
  <si>
    <t>Создание условий для массового отдыха населения</t>
  </si>
  <si>
    <t>Организация сбора и вывоза бытовых отходов</t>
  </si>
  <si>
    <t>Уличное освещение</t>
  </si>
  <si>
    <t>Охрана окружающей среды</t>
  </si>
  <si>
    <t>Образование</t>
  </si>
  <si>
    <t>Библиотеки</t>
  </si>
  <si>
    <t>Музеи и постоянные выставки</t>
  </si>
  <si>
    <t>Социальная политика</t>
  </si>
  <si>
    <t>01</t>
  </si>
  <si>
    <t>00</t>
  </si>
  <si>
    <t>02</t>
  </si>
  <si>
    <t>0020300</t>
  </si>
  <si>
    <t>03</t>
  </si>
  <si>
    <t>0020400</t>
  </si>
  <si>
    <t>04</t>
  </si>
  <si>
    <t>500</t>
  </si>
  <si>
    <t>0013600</t>
  </si>
  <si>
    <t>09</t>
  </si>
  <si>
    <t>Мероприятия по обеспечению безопасности людей на водных объектах</t>
  </si>
  <si>
    <t>05</t>
  </si>
  <si>
    <t>06</t>
  </si>
  <si>
    <t>07</t>
  </si>
  <si>
    <t>7950000</t>
  </si>
  <si>
    <t>Ликвидация несанкционированных свалок, очистка водоохранных, береговых полос от бытового мусора</t>
  </si>
  <si>
    <t>Проведение мероприятий в рамках международной экологической акции "Спасти и сохранить"</t>
  </si>
  <si>
    <t>5220000</t>
  </si>
  <si>
    <t>4419900</t>
  </si>
  <si>
    <t>001</t>
  </si>
  <si>
    <t>005</t>
  </si>
  <si>
    <t>2180100</t>
  </si>
  <si>
    <t>3500200</t>
  </si>
  <si>
    <t>3500300</t>
  </si>
  <si>
    <t>6000200</t>
  </si>
  <si>
    <t>6000500</t>
  </si>
  <si>
    <t>6000300</t>
  </si>
  <si>
    <t>6000100</t>
  </si>
  <si>
    <t>6000400</t>
  </si>
  <si>
    <t>08</t>
  </si>
  <si>
    <t>0200002</t>
  </si>
  <si>
    <t>Организация отдыха, оздоровление детей, подростков и молодежи на дворовых площадках</t>
  </si>
  <si>
    <t>10</t>
  </si>
  <si>
    <t>4910100</t>
  </si>
  <si>
    <t xml:space="preserve">Расходы, осуществляемые по вопросам местного значения                   </t>
  </si>
  <si>
    <t xml:space="preserve">Расходы, осуществляемые за счет Регионального фонда компенсаций и фонда софинансирования        </t>
  </si>
  <si>
    <t>(тыс.рублей)</t>
  </si>
  <si>
    <t>11</t>
  </si>
  <si>
    <t>017</t>
  </si>
  <si>
    <t>к  решению Совета депутатов</t>
  </si>
  <si>
    <t>Глава муниципального образования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</si>
  <si>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</si>
  <si>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</si>
  <si>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0200003</t>
  </si>
  <si>
    <t xml:space="preserve">Государственная регистрация актов гражданского состояния </t>
  </si>
  <si>
    <t>Осуществление первичного воинского учета на территориях, где отсутствуют военные комиссариаты</t>
  </si>
  <si>
    <t>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</si>
  <si>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</si>
  <si>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Подготовка населения и организаций к действиям в чрезвычайной ситуации в мирное и военное время</t>
  </si>
  <si>
    <t>Национальная экономика</t>
  </si>
  <si>
    <t>Региональные целевые программы</t>
  </si>
  <si>
    <t>Программа "Содействие занятости населения на 2008-2010 г.г."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</si>
  <si>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</si>
  <si>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</si>
  <si>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Оценка и регистрация жилого фонда</t>
  </si>
  <si>
    <t>Прочие мероприятия по благоустройству городских округов и поселений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</si>
  <si>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</si>
  <si>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 и содержание мест захоронения</t>
  </si>
  <si>
    <t>0000000</t>
  </si>
  <si>
    <t>Благоустройство</t>
  </si>
  <si>
    <t>Содержание дорог</t>
  </si>
  <si>
    <t>Целевые программы муниципальных образований</t>
  </si>
  <si>
    <t>Организационно-воспитательная работа с молодежью</t>
  </si>
  <si>
    <t>4319900</t>
  </si>
  <si>
    <t>Обеспечение деятельности подведомственных учреждений</t>
  </si>
  <si>
    <t>4429900</t>
  </si>
  <si>
    <t>4829900</t>
  </si>
  <si>
    <t>Дворцы и дома культуры, другие учреждения культуры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</si>
  <si>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</si>
  <si>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Оказание других видов социальной помощи</t>
  </si>
  <si>
    <t>5058600</t>
  </si>
  <si>
    <t>Финансирование экологических отрядов</t>
  </si>
  <si>
    <t>Проведение мероприятий для детей и молодежи</t>
  </si>
  <si>
    <t>4310100</t>
  </si>
  <si>
    <t>Центры спортивной подготовки (сборные команды)</t>
  </si>
  <si>
    <t>4410000</t>
  </si>
  <si>
    <t>4400000</t>
  </si>
  <si>
    <t>4420000</t>
  </si>
  <si>
    <t>Культура, кинематография и средства массовой информации</t>
  </si>
  <si>
    <t xml:space="preserve">Распределение бюджетных ассигнований по разделам, подразделам, целевым статьям и видам  </t>
  </si>
  <si>
    <t>4409900</t>
  </si>
  <si>
    <t>Выполнение других обязательств государства</t>
  </si>
  <si>
    <t>0920300</t>
  </si>
  <si>
    <t xml:space="preserve">расходов бюджета сельского поселения Выкатной по функциональной классификации </t>
  </si>
  <si>
    <t>13</t>
  </si>
  <si>
    <t>информационные технологии и связь</t>
  </si>
  <si>
    <t>3300000</t>
  </si>
  <si>
    <t>Отдельные мероприятия в области информационно-коммуникационных технологий и связи</t>
  </si>
  <si>
    <t>3300200</t>
  </si>
  <si>
    <t>Реализация государственной политики занятости населения</t>
  </si>
  <si>
    <t>5100000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</si>
  <si>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</si>
  <si>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5100300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</si>
  <si>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</si>
  <si>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</si>
  <si>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</si>
  <si>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3400300</t>
  </si>
  <si>
    <t>Физическая культура и спорт</t>
  </si>
  <si>
    <t>Разница</t>
  </si>
  <si>
    <t>ВСЕГО</t>
  </si>
  <si>
    <t>Дотации</t>
  </si>
  <si>
    <t>ПВУ</t>
  </si>
  <si>
    <t>ЗАГС</t>
  </si>
  <si>
    <t>Доходы</t>
  </si>
  <si>
    <t>доплата по ОР</t>
  </si>
  <si>
    <t>0013801</t>
  </si>
  <si>
    <t>0929900</t>
  </si>
  <si>
    <t xml:space="preserve">Проведение оздоровительных и других мероприятий для детей и молодежи </t>
  </si>
  <si>
    <t>447</t>
  </si>
  <si>
    <t>на 2012 г.</t>
  </si>
  <si>
    <t>121</t>
  </si>
  <si>
    <t>122</t>
  </si>
  <si>
    <t>244</t>
  </si>
  <si>
    <t>852</t>
  </si>
  <si>
    <t>Библиотеч.  дело</t>
  </si>
  <si>
    <t>321</t>
  </si>
  <si>
    <t>242</t>
  </si>
  <si>
    <t>7951600</t>
  </si>
  <si>
    <t>5222806</t>
  </si>
  <si>
    <t>Подпрограмма библиотечное дело</t>
  </si>
  <si>
    <t xml:space="preserve">от 23.12.2011   № 100   </t>
  </si>
  <si>
    <t>Приложение 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</si>
</sst>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169" fontId="3" fillId="0" borderId="11" xfId="0" applyNumberFormat="1" applyFont="1" applyBorder="1" applyAlignment="1">
      <alignment horizontal="center" wrapText="1"/>
    </xf>
    <xf numFmtId="169" fontId="3" fillId="0" borderId="10" xfId="0" applyNumberFormat="1" applyFont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169" fontId="4" fillId="33" borderId="11" xfId="0" applyNumberFormat="1" applyFont="1" applyFill="1" applyBorder="1" applyAlignment="1">
      <alignment horizontal="center" wrapText="1"/>
    </xf>
    <xf numFmtId="0" fontId="5" fillId="33" borderId="14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7" fillId="0" borderId="0" xfId="0" applyFont="1" applyAlignment="1">
      <alignment horizontal="justify"/>
    </xf>
    <xf numFmtId="0" fontId="7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169" fontId="3" fillId="0" borderId="12" xfId="0" applyNumberFormat="1" applyFont="1" applyBorder="1" applyAlignment="1">
      <alignment horizontal="center" wrapText="1"/>
    </xf>
    <xf numFmtId="0" fontId="4" fillId="34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69" fontId="3" fillId="0" borderId="11" xfId="0" applyNumberFormat="1" applyFont="1" applyFill="1" applyBorder="1" applyAlignment="1">
      <alignment horizontal="center" wrapText="1"/>
    </xf>
    <xf numFmtId="49" fontId="7" fillId="6" borderId="11" xfId="0" applyNumberFormat="1" applyFont="1" applyFill="1" applyBorder="1" applyAlignment="1">
      <alignment horizontal="center" wrapText="1"/>
    </xf>
    <xf numFmtId="0" fontId="5" fillId="6" borderId="14" xfId="0" applyFont="1" applyFill="1" applyBorder="1" applyAlignment="1">
      <alignment vertical="center" wrapText="1"/>
    </xf>
    <xf numFmtId="49" fontId="5" fillId="6" borderId="11" xfId="0" applyNumberFormat="1" applyFont="1" applyFill="1" applyBorder="1" applyAlignment="1">
      <alignment horizontal="center" wrapText="1"/>
    </xf>
    <xf numFmtId="169" fontId="4" fillId="6" borderId="11" xfId="0" applyNumberFormat="1" applyFont="1" applyFill="1" applyBorder="1" applyAlignment="1">
      <alignment horizontal="center" wrapText="1"/>
    </xf>
    <xf numFmtId="0" fontId="9" fillId="0" borderId="14" xfId="0" applyFont="1" applyBorder="1" applyAlignment="1">
      <alignment horizontal="right" vertical="center" wrapText="1"/>
    </xf>
    <xf numFmtId="49" fontId="9" fillId="0" borderId="11" xfId="0" applyNumberFormat="1" applyFont="1" applyBorder="1" applyAlignment="1">
      <alignment horizontal="right" wrapText="1"/>
    </xf>
    <xf numFmtId="169" fontId="9" fillId="0" borderId="11" xfId="0" applyNumberFormat="1" applyFont="1" applyBorder="1" applyAlignment="1">
      <alignment horizontal="right" wrapText="1"/>
    </xf>
    <xf numFmtId="49" fontId="6" fillId="2" borderId="11" xfId="0" applyNumberFormat="1" applyFont="1" applyFill="1" applyBorder="1" applyAlignment="1">
      <alignment horizontal="center" wrapText="1"/>
    </xf>
    <xf numFmtId="169" fontId="3" fillId="2" borderId="11" xfId="0" applyNumberFormat="1" applyFont="1" applyFill="1" applyBorder="1" applyAlignment="1">
      <alignment horizontal="center" wrapText="1"/>
    </xf>
    <xf numFmtId="0" fontId="9" fillId="0" borderId="11" xfId="0" applyFont="1" applyBorder="1" applyAlignment="1">
      <alignment horizontal="right" wrapText="1"/>
    </xf>
    <xf numFmtId="0" fontId="3" fillId="2" borderId="11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right" wrapText="1"/>
    </xf>
    <xf numFmtId="169" fontId="9" fillId="0" borderId="11" xfId="0" applyNumberFormat="1" applyFont="1" applyFill="1" applyBorder="1" applyAlignment="1">
      <alignment horizontal="right" wrapText="1"/>
    </xf>
    <xf numFmtId="0" fontId="6" fillId="2" borderId="14" xfId="0" applyFont="1" applyFill="1" applyBorder="1" applyAlignment="1">
      <alignment horizontal="center" vertical="center" wrapText="1"/>
    </xf>
    <xf numFmtId="169" fontId="6" fillId="2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9" fillId="0" borderId="14" xfId="0" applyFont="1" applyFill="1" applyBorder="1" applyAlignment="1">
      <alignment horizontal="right" vertical="center" wrapText="1"/>
    </xf>
    <xf numFmtId="169" fontId="6" fillId="0" borderId="11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vertical="center" wrapText="1"/>
    </xf>
    <xf numFmtId="49" fontId="6" fillId="0" borderId="16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7" xfId="0" applyFont="1" applyBorder="1" applyAlignment="1">
      <alignment horizontal="center" wrapText="1"/>
    </xf>
    <xf numFmtId="0" fontId="4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0" fontId="7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2" fontId="4" fillId="34" borderId="1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wrapText="1"/>
    </xf>
    <xf numFmtId="169" fontId="3" fillId="0" borderId="18" xfId="0" applyNumberFormat="1" applyFont="1" applyBorder="1" applyAlignment="1">
      <alignment horizontal="center" wrapText="1"/>
    </xf>
    <xf numFmtId="0" fontId="6" fillId="0" borderId="12" xfId="0" applyFont="1" applyBorder="1" applyAlignment="1">
      <alignment vertical="center" wrapText="1"/>
    </xf>
    <xf numFmtId="169" fontId="3" fillId="0" borderId="19" xfId="0" applyNumberFormat="1" applyFont="1" applyBorder="1" applyAlignment="1">
      <alignment horizontal="center" wrapText="1"/>
    </xf>
    <xf numFmtId="169" fontId="3" fillId="0" borderId="13" xfId="0" applyNumberFormat="1" applyFont="1" applyBorder="1" applyAlignment="1">
      <alignment horizontal="center" wrapText="1"/>
    </xf>
    <xf numFmtId="169" fontId="3" fillId="0" borderId="16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69" fontId="3" fillId="0" borderId="20" xfId="0" applyNumberFormat="1" applyFont="1" applyBorder="1" applyAlignment="1">
      <alignment horizontal="center" wrapText="1"/>
    </xf>
    <xf numFmtId="169" fontId="3" fillId="0" borderId="21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169" fontId="3" fillId="0" borderId="0" xfId="0" applyNumberFormat="1" applyFont="1" applyAlignment="1">
      <alignment wrapText="1"/>
    </xf>
    <xf numFmtId="0" fontId="5" fillId="33" borderId="12" xfId="0" applyFont="1" applyFill="1" applyBorder="1" applyAlignment="1">
      <alignment vertical="center" wrapText="1"/>
    </xf>
    <xf numFmtId="49" fontId="5" fillId="33" borderId="12" xfId="0" applyNumberFormat="1" applyFont="1" applyFill="1" applyBorder="1" applyAlignment="1">
      <alignment horizontal="center" wrapText="1"/>
    </xf>
    <xf numFmtId="169" fontId="4" fillId="33" borderId="23" xfId="0" applyNumberFormat="1" applyFont="1" applyFill="1" applyBorder="1" applyAlignment="1">
      <alignment horizontal="center" wrapText="1"/>
    </xf>
    <xf numFmtId="49" fontId="49" fillId="2" borderId="11" xfId="0" applyNumberFormat="1" applyFont="1" applyFill="1" applyBorder="1" applyAlignment="1">
      <alignment horizontal="center" wrapText="1"/>
    </xf>
    <xf numFmtId="49" fontId="50" fillId="0" borderId="11" xfId="0" applyNumberFormat="1" applyFont="1" applyFill="1" applyBorder="1" applyAlignment="1">
      <alignment horizontal="right" wrapText="1"/>
    </xf>
    <xf numFmtId="169" fontId="48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/>
    </xf>
    <xf numFmtId="0" fontId="6" fillId="2" borderId="14" xfId="0" applyFont="1" applyFill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textRotation="90"/>
    </xf>
    <xf numFmtId="169" fontId="9" fillId="0" borderId="24" xfId="0" applyNumberFormat="1" applyFont="1" applyFill="1" applyBorder="1" applyAlignment="1">
      <alignment horizontal="right" wrapText="1"/>
    </xf>
    <xf numFmtId="0" fontId="6" fillId="2" borderId="13" xfId="0" applyFont="1" applyFill="1" applyBorder="1" applyAlignment="1">
      <alignment vertical="center" wrapText="1"/>
    </xf>
    <xf numFmtId="49" fontId="6" fillId="2" borderId="25" xfId="0" applyNumberFormat="1" applyFont="1" applyFill="1" applyBorder="1" applyAlignment="1">
      <alignment horizontal="center" wrapText="1"/>
    </xf>
    <xf numFmtId="169" fontId="3" fillId="2" borderId="25" xfId="0" applyNumberFormat="1" applyFont="1" applyFill="1" applyBorder="1" applyAlignment="1">
      <alignment horizontal="center" wrapText="1"/>
    </xf>
    <xf numFmtId="49" fontId="10" fillId="0" borderId="26" xfId="0" applyNumberFormat="1" applyFont="1" applyFill="1" applyBorder="1" applyAlignment="1">
      <alignment horizontal="right" wrapText="1"/>
    </xf>
    <xf numFmtId="49" fontId="10" fillId="0" borderId="10" xfId="0" applyNumberFormat="1" applyFont="1" applyFill="1" applyBorder="1" applyAlignment="1">
      <alignment horizontal="right" wrapText="1"/>
    </xf>
    <xf numFmtId="49" fontId="10" fillId="0" borderId="17" xfId="0" applyNumberFormat="1" applyFont="1" applyFill="1" applyBorder="1" applyAlignment="1">
      <alignment horizontal="right" wrapText="1"/>
    </xf>
    <xf numFmtId="49" fontId="9" fillId="0" borderId="26" xfId="0" applyNumberFormat="1" applyFont="1" applyFill="1" applyBorder="1" applyAlignment="1">
      <alignment horizontal="right" wrapText="1"/>
    </xf>
    <xf numFmtId="49" fontId="9" fillId="0" borderId="27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right" wrapText="1"/>
    </xf>
    <xf numFmtId="49" fontId="9" fillId="0" borderId="17" xfId="0" applyNumberFormat="1" applyFont="1" applyFill="1" applyBorder="1" applyAlignment="1">
      <alignment horizontal="right" wrapText="1"/>
    </xf>
    <xf numFmtId="49" fontId="9" fillId="0" borderId="14" xfId="0" applyNumberFormat="1" applyFont="1" applyFill="1" applyBorder="1" applyAlignment="1">
      <alignment horizontal="right" wrapText="1"/>
    </xf>
    <xf numFmtId="169" fontId="9" fillId="0" borderId="26" xfId="0" applyNumberFormat="1" applyFont="1" applyFill="1" applyBorder="1" applyAlignment="1">
      <alignment horizontal="right" wrapText="1"/>
    </xf>
    <xf numFmtId="169" fontId="9" fillId="0" borderId="15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169" fontId="9" fillId="0" borderId="17" xfId="0" applyNumberFormat="1" applyFont="1" applyFill="1" applyBorder="1" applyAlignment="1">
      <alignment horizontal="right" wrapText="1"/>
    </xf>
    <xf numFmtId="169" fontId="9" fillId="0" borderId="14" xfId="0" applyNumberFormat="1" applyFont="1" applyFill="1" applyBorder="1" applyAlignment="1">
      <alignment horizontal="right" wrapText="1"/>
    </xf>
    <xf numFmtId="49" fontId="10" fillId="0" borderId="28" xfId="0" applyNumberFormat="1" applyFont="1" applyFill="1" applyBorder="1" applyAlignment="1">
      <alignment horizontal="right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3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P101"/>
  <sheetViews>
    <sheetView tabSelected="1" zoomScalePageLayoutView="0" workbookViewId="0" topLeftCell="A1">
      <pane xSplit="1" ySplit="12" topLeftCell="B57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H5" sqref="H5"/>
    </sheetView>
  </sheetViews>
  <sheetFormatPr defaultColWidth="9.00390625" defaultRowHeight="12.75"/>
  <cols>
    <col min="1" max="1" width="36.875" style="13" customWidth="1"/>
    <col min="2" max="2" width="5.625" style="2" customWidth="1"/>
    <col min="3" max="3" width="5.25390625" style="2" customWidth="1"/>
    <col min="4" max="4" width="10.125" style="2" customWidth="1"/>
    <col min="5" max="5" width="5.75390625" style="2" customWidth="1"/>
    <col min="6" max="6" width="12.625" style="2" customWidth="1"/>
    <col min="7" max="7" width="15.125" style="2" customWidth="1"/>
    <col min="8" max="8" width="16.125" style="2" customWidth="1"/>
    <col min="9" max="9" width="9.875" style="2" customWidth="1"/>
    <col min="10" max="10" width="12.00390625" style="2" customWidth="1"/>
    <col min="11" max="11" width="9.375" style="2" customWidth="1"/>
    <col min="12" max="12" width="7.625" style="2" customWidth="1"/>
    <col min="13" max="13" width="7.375" style="2" customWidth="1"/>
    <col min="14" max="14" width="8.125" style="2" customWidth="1"/>
    <col min="15" max="15" width="8.00390625" style="2" customWidth="1"/>
    <col min="16" max="16384" width="9.125" style="2" customWidth="1"/>
  </cols>
  <sheetData>
    <row r="1" spans="6:8" ht="15.75">
      <c r="F1" s="116" t="s">
        <v>151</v>
      </c>
      <c r="G1" s="116"/>
      <c r="H1" s="116"/>
    </row>
    <row r="2" ht="15.75">
      <c r="H2" s="1" t="s">
        <v>69</v>
      </c>
    </row>
    <row r="3" ht="15.75">
      <c r="H3" s="1" t="s">
        <v>0</v>
      </c>
    </row>
    <row r="4" spans="7:8" ht="15.75">
      <c r="G4" s="116" t="s">
        <v>150</v>
      </c>
      <c r="H4" s="116"/>
    </row>
    <row r="5" ht="15.75">
      <c r="A5" s="14"/>
    </row>
    <row r="6" ht="15.75">
      <c r="A6" s="14"/>
    </row>
    <row r="7" spans="1:8" ht="15.75">
      <c r="A7" s="115" t="s">
        <v>109</v>
      </c>
      <c r="B7" s="115"/>
      <c r="C7" s="115"/>
      <c r="D7" s="115"/>
      <c r="E7" s="115"/>
      <c r="F7" s="115"/>
      <c r="G7" s="115"/>
      <c r="H7" s="115"/>
    </row>
    <row r="8" spans="1:8" ht="18" customHeight="1">
      <c r="A8" s="115" t="s">
        <v>113</v>
      </c>
      <c r="B8" s="115"/>
      <c r="C8" s="115"/>
      <c r="D8" s="115"/>
      <c r="E8" s="115"/>
      <c r="F8" s="115"/>
      <c r="G8" s="115"/>
      <c r="H8" s="115"/>
    </row>
    <row r="9" spans="1:8" ht="18" customHeight="1">
      <c r="A9" s="115" t="s">
        <v>139</v>
      </c>
      <c r="B9" s="115"/>
      <c r="C9" s="115"/>
      <c r="D9" s="115"/>
      <c r="E9" s="115"/>
      <c r="F9" s="115"/>
      <c r="G9" s="115"/>
      <c r="H9" s="115"/>
    </row>
    <row r="10" spans="1:8" ht="16.5" thickBot="1">
      <c r="A10" s="15"/>
      <c r="H10" s="1" t="s">
        <v>66</v>
      </c>
    </row>
    <row r="11" spans="1:16" ht="108" customHeight="1">
      <c r="A11" s="16" t="s">
        <v>1</v>
      </c>
      <c r="B11" s="16" t="s">
        <v>2</v>
      </c>
      <c r="C11" s="16" t="s">
        <v>3</v>
      </c>
      <c r="D11" s="16" t="s">
        <v>4</v>
      </c>
      <c r="E11" s="16" t="s">
        <v>5</v>
      </c>
      <c r="F11" s="16" t="s">
        <v>6</v>
      </c>
      <c r="G11" s="19" t="s">
        <v>64</v>
      </c>
      <c r="H11" s="16" t="s">
        <v>65</v>
      </c>
      <c r="I11" s="57" t="s">
        <v>128</v>
      </c>
      <c r="J11" s="58" t="s">
        <v>129</v>
      </c>
      <c r="K11" s="59" t="s">
        <v>130</v>
      </c>
      <c r="L11" s="59" t="s">
        <v>131</v>
      </c>
      <c r="M11" s="59" t="s">
        <v>132</v>
      </c>
      <c r="N11" s="59" t="s">
        <v>133</v>
      </c>
      <c r="O11" s="59" t="s">
        <v>134</v>
      </c>
      <c r="P11" s="88" t="s">
        <v>144</v>
      </c>
    </row>
    <row r="12" spans="1:8" ht="15.75">
      <c r="A12" s="60">
        <v>1</v>
      </c>
      <c r="B12" s="61">
        <v>2</v>
      </c>
      <c r="C12" s="61">
        <v>3</v>
      </c>
      <c r="D12" s="61">
        <v>4</v>
      </c>
      <c r="E12" s="61">
        <v>5</v>
      </c>
      <c r="F12" s="62">
        <v>6</v>
      </c>
      <c r="G12" s="61">
        <v>7</v>
      </c>
      <c r="H12" s="62">
        <v>8</v>
      </c>
    </row>
    <row r="13" spans="1:16" ht="27.75" customHeight="1" thickBot="1">
      <c r="A13" s="22" t="s">
        <v>7</v>
      </c>
      <c r="B13" s="12"/>
      <c r="C13" s="12"/>
      <c r="D13" s="12"/>
      <c r="E13" s="12"/>
      <c r="F13" s="63">
        <f>G13+H13</f>
        <v>18824.500000000004</v>
      </c>
      <c r="G13" s="63">
        <f>G14+G23+G27+G37+G48+G65+G68+G75+G92+G95+G101</f>
        <v>18675.600000000002</v>
      </c>
      <c r="H13" s="63">
        <f>H14+H23+H27+H37+H48+H65+H68+H75+H92+H95+H101</f>
        <v>148.9</v>
      </c>
      <c r="I13" s="64">
        <f>J13-F13</f>
        <v>0</v>
      </c>
      <c r="J13" s="83">
        <f>SUM(K13:P13)</f>
        <v>18824.5</v>
      </c>
      <c r="K13" s="84">
        <v>17434</v>
      </c>
      <c r="L13" s="84">
        <v>139.9</v>
      </c>
      <c r="M13" s="84">
        <v>9</v>
      </c>
      <c r="N13" s="84">
        <v>930</v>
      </c>
      <c r="O13" s="85">
        <v>186.6</v>
      </c>
      <c r="P13" s="2">
        <v>125</v>
      </c>
    </row>
    <row r="14" spans="1:8" ht="27" customHeight="1" thickBot="1">
      <c r="A14" s="11" t="s">
        <v>8</v>
      </c>
      <c r="B14" s="6" t="s">
        <v>30</v>
      </c>
      <c r="C14" s="6" t="s">
        <v>31</v>
      </c>
      <c r="D14" s="6"/>
      <c r="E14" s="6"/>
      <c r="F14" s="10">
        <f>G14+H14</f>
        <v>9392.800000000001</v>
      </c>
      <c r="G14" s="10">
        <f>SUM(G15:G22)</f>
        <v>9383.800000000001</v>
      </c>
      <c r="H14" s="10">
        <f>SUM(H15:H22)</f>
        <v>9</v>
      </c>
    </row>
    <row r="15" spans="1:8" ht="23.25" customHeight="1" thickBot="1">
      <c r="A15" s="48" t="s">
        <v>70</v>
      </c>
      <c r="B15" s="65" t="s">
        <v>30</v>
      </c>
      <c r="C15" s="65" t="s">
        <v>32</v>
      </c>
      <c r="D15" s="65" t="s">
        <v>33</v>
      </c>
      <c r="E15" s="65" t="s">
        <v>140</v>
      </c>
      <c r="F15" s="66">
        <f>G15+H15</f>
        <v>1300</v>
      </c>
      <c r="G15" s="5">
        <v>1300</v>
      </c>
      <c r="H15" s="3">
        <v>0</v>
      </c>
    </row>
    <row r="16" spans="1:8" ht="24.75" customHeight="1" thickBot="1">
      <c r="A16" s="67" t="s">
        <v>9</v>
      </c>
      <c r="B16" s="7" t="s">
        <v>30</v>
      </c>
      <c r="C16" s="7" t="s">
        <v>36</v>
      </c>
      <c r="D16" s="7" t="s">
        <v>35</v>
      </c>
      <c r="E16" s="7" t="s">
        <v>140</v>
      </c>
      <c r="F16" s="66">
        <f>G16+H16</f>
        <v>6878.1</v>
      </c>
      <c r="G16" s="68">
        <v>6878.1</v>
      </c>
      <c r="H16" s="56">
        <v>0</v>
      </c>
    </row>
    <row r="17" spans="1:8" ht="39" customHeight="1" hidden="1">
      <c r="A17" s="53" t="s">
        <v>71</v>
      </c>
      <c r="B17" s="54" t="s">
        <v>30</v>
      </c>
      <c r="C17" s="54" t="s">
        <v>43</v>
      </c>
      <c r="D17" s="54" t="s">
        <v>60</v>
      </c>
      <c r="E17" s="54" t="s">
        <v>37</v>
      </c>
      <c r="F17" s="69">
        <f>G17+H17</f>
        <v>0</v>
      </c>
      <c r="G17" s="70">
        <v>0</v>
      </c>
      <c r="H17" s="71">
        <v>0</v>
      </c>
    </row>
    <row r="18" spans="1:8" ht="33.75" customHeight="1" hidden="1">
      <c r="A18" s="20" t="s">
        <v>72</v>
      </c>
      <c r="B18" s="7" t="s">
        <v>30</v>
      </c>
      <c r="C18" s="7" t="s">
        <v>43</v>
      </c>
      <c r="D18" s="7" t="s">
        <v>73</v>
      </c>
      <c r="E18" s="7" t="s">
        <v>37</v>
      </c>
      <c r="F18" s="21">
        <v>0</v>
      </c>
      <c r="G18" s="21"/>
      <c r="H18" s="72"/>
    </row>
    <row r="19" spans="1:8" ht="27.75" customHeight="1" thickBot="1">
      <c r="A19" s="49" t="s">
        <v>74</v>
      </c>
      <c r="B19" s="8" t="s">
        <v>30</v>
      </c>
      <c r="C19" s="8" t="s">
        <v>114</v>
      </c>
      <c r="D19" s="8" t="s">
        <v>135</v>
      </c>
      <c r="E19" s="8" t="s">
        <v>140</v>
      </c>
      <c r="F19" s="73">
        <f>G19+H19</f>
        <v>9</v>
      </c>
      <c r="G19" s="69">
        <v>0</v>
      </c>
      <c r="H19" s="69">
        <v>9</v>
      </c>
    </row>
    <row r="20" spans="1:10" ht="30" customHeight="1">
      <c r="A20" s="117" t="s">
        <v>111</v>
      </c>
      <c r="B20" s="7" t="s">
        <v>30</v>
      </c>
      <c r="C20" s="7" t="s">
        <v>114</v>
      </c>
      <c r="D20" s="7" t="s">
        <v>112</v>
      </c>
      <c r="E20" s="7" t="s">
        <v>141</v>
      </c>
      <c r="F20" s="74">
        <f>G20+H20</f>
        <v>200</v>
      </c>
      <c r="G20" s="68">
        <v>200</v>
      </c>
      <c r="H20" s="75"/>
      <c r="J20" s="55"/>
    </row>
    <row r="21" spans="1:10" ht="30" customHeight="1">
      <c r="A21" s="118"/>
      <c r="B21" s="7" t="s">
        <v>30</v>
      </c>
      <c r="C21" s="7" t="s">
        <v>114</v>
      </c>
      <c r="D21" s="7" t="s">
        <v>112</v>
      </c>
      <c r="E21" s="7" t="s">
        <v>142</v>
      </c>
      <c r="F21" s="74">
        <f>G21+H21</f>
        <v>895.7</v>
      </c>
      <c r="G21" s="68">
        <v>895.7</v>
      </c>
      <c r="H21" s="87"/>
      <c r="J21" s="55"/>
    </row>
    <row r="22" spans="1:10" ht="30" customHeight="1" thickBot="1">
      <c r="A22" s="119"/>
      <c r="B22" s="7" t="s">
        <v>30</v>
      </c>
      <c r="C22" s="7" t="s">
        <v>114</v>
      </c>
      <c r="D22" s="7" t="s">
        <v>112</v>
      </c>
      <c r="E22" s="7" t="s">
        <v>143</v>
      </c>
      <c r="F22" s="69">
        <f>G22+H22</f>
        <v>110</v>
      </c>
      <c r="G22" s="68">
        <v>110</v>
      </c>
      <c r="H22" s="76"/>
      <c r="J22" s="77"/>
    </row>
    <row r="23" spans="1:8" ht="21" customHeight="1">
      <c r="A23" s="78" t="s">
        <v>10</v>
      </c>
      <c r="B23" s="79" t="s">
        <v>32</v>
      </c>
      <c r="C23" s="79" t="s">
        <v>31</v>
      </c>
      <c r="D23" s="79"/>
      <c r="E23" s="79"/>
      <c r="F23" s="80">
        <f>SUM(F24:F26)</f>
        <v>139.9</v>
      </c>
      <c r="G23" s="80">
        <f>SUM(G24:G26)</f>
        <v>0</v>
      </c>
      <c r="H23" s="80">
        <f>SUM(H24:H26)</f>
        <v>139.9</v>
      </c>
    </row>
    <row r="24" spans="1:8" ht="27.75" customHeight="1" thickBot="1">
      <c r="A24" s="120" t="s">
        <v>75</v>
      </c>
      <c r="B24" s="9" t="s">
        <v>32</v>
      </c>
      <c r="C24" s="9" t="s">
        <v>34</v>
      </c>
      <c r="D24" s="9" t="s">
        <v>38</v>
      </c>
      <c r="E24" s="9" t="s">
        <v>140</v>
      </c>
      <c r="F24" s="4">
        <f aca="true" t="shared" si="0" ref="F24:F29">G24+H24</f>
        <v>64.4</v>
      </c>
      <c r="G24" s="4">
        <v>0</v>
      </c>
      <c r="H24" s="24">
        <v>64.4</v>
      </c>
    </row>
    <row r="25" spans="1:8" ht="27.75" customHeight="1" thickBot="1">
      <c r="A25" s="121"/>
      <c r="B25" s="9" t="s">
        <v>32</v>
      </c>
      <c r="C25" s="9" t="s">
        <v>34</v>
      </c>
      <c r="D25" s="9" t="s">
        <v>38</v>
      </c>
      <c r="E25" s="9" t="s">
        <v>141</v>
      </c>
      <c r="F25" s="4">
        <f t="shared" si="0"/>
        <v>2</v>
      </c>
      <c r="G25" s="4">
        <v>0</v>
      </c>
      <c r="H25" s="24">
        <v>2</v>
      </c>
    </row>
    <row r="26" spans="1:8" ht="27.75" customHeight="1" thickBot="1">
      <c r="A26" s="122"/>
      <c r="B26" s="9" t="s">
        <v>32</v>
      </c>
      <c r="C26" s="9" t="s">
        <v>34</v>
      </c>
      <c r="D26" s="9" t="s">
        <v>38</v>
      </c>
      <c r="E26" s="9" t="s">
        <v>142</v>
      </c>
      <c r="F26" s="4">
        <f t="shared" si="0"/>
        <v>73.5</v>
      </c>
      <c r="G26" s="4">
        <v>0</v>
      </c>
      <c r="H26" s="24">
        <v>73.5</v>
      </c>
    </row>
    <row r="27" spans="1:8" ht="37.5" customHeight="1" thickBot="1">
      <c r="A27" s="11" t="s">
        <v>11</v>
      </c>
      <c r="B27" s="6" t="s">
        <v>34</v>
      </c>
      <c r="C27" s="6" t="s">
        <v>31</v>
      </c>
      <c r="D27" s="6"/>
      <c r="E27" s="6"/>
      <c r="F27" s="10">
        <f t="shared" si="0"/>
        <v>54.6</v>
      </c>
      <c r="G27" s="10">
        <f>G28+G35</f>
        <v>54.6</v>
      </c>
      <c r="H27" s="10">
        <f>H28+H35</f>
        <v>0</v>
      </c>
    </row>
    <row r="28" spans="1:8" ht="60.75" customHeight="1" thickBot="1">
      <c r="A28" s="43" t="s">
        <v>77</v>
      </c>
      <c r="B28" s="36" t="s">
        <v>34</v>
      </c>
      <c r="C28" s="36" t="s">
        <v>39</v>
      </c>
      <c r="D28" s="36" t="s">
        <v>51</v>
      </c>
      <c r="E28" s="36" t="s">
        <v>76</v>
      </c>
      <c r="F28" s="42">
        <f t="shared" si="0"/>
        <v>54.6</v>
      </c>
      <c r="G28" s="42">
        <f>SUM(G29:G34)</f>
        <v>54.6</v>
      </c>
      <c r="H28" s="42">
        <f>SUM(H29:H34)</f>
        <v>0</v>
      </c>
    </row>
    <row r="29" spans="1:8" ht="30" customHeight="1" thickBot="1">
      <c r="A29" s="29" t="s">
        <v>12</v>
      </c>
      <c r="B29" s="30" t="s">
        <v>34</v>
      </c>
      <c r="C29" s="30" t="s">
        <v>39</v>
      </c>
      <c r="D29" s="30" t="s">
        <v>51</v>
      </c>
      <c r="E29" s="30"/>
      <c r="F29" s="31">
        <f t="shared" si="0"/>
        <v>0</v>
      </c>
      <c r="G29" s="31">
        <v>0</v>
      </c>
      <c r="H29" s="31">
        <v>0</v>
      </c>
    </row>
    <row r="30" spans="1:8" ht="51" customHeight="1" thickBot="1">
      <c r="A30" s="29" t="s">
        <v>13</v>
      </c>
      <c r="B30" s="30" t="s">
        <v>34</v>
      </c>
      <c r="C30" s="30" t="s">
        <v>39</v>
      </c>
      <c r="D30" s="30">
        <v>2180100</v>
      </c>
      <c r="E30" s="30"/>
      <c r="F30" s="31">
        <f aca="true" t="shared" si="1" ref="F30:F36">G30+H30</f>
        <v>0</v>
      </c>
      <c r="G30" s="31">
        <v>0</v>
      </c>
      <c r="H30" s="31">
        <v>0</v>
      </c>
    </row>
    <row r="31" spans="1:8" ht="41.25" customHeight="1" thickBot="1">
      <c r="A31" s="29" t="s">
        <v>40</v>
      </c>
      <c r="B31" s="30" t="s">
        <v>34</v>
      </c>
      <c r="C31" s="30" t="s">
        <v>39</v>
      </c>
      <c r="D31" s="30" t="s">
        <v>51</v>
      </c>
      <c r="E31" s="30"/>
      <c r="F31" s="31">
        <f t="shared" si="1"/>
        <v>0</v>
      </c>
      <c r="G31" s="31">
        <v>0</v>
      </c>
      <c r="H31" s="31">
        <v>0</v>
      </c>
    </row>
    <row r="32" spans="1:8" ht="41.25" customHeight="1" thickBot="1">
      <c r="A32" s="29" t="s">
        <v>15</v>
      </c>
      <c r="B32" s="30" t="s">
        <v>34</v>
      </c>
      <c r="C32" s="30" t="s">
        <v>39</v>
      </c>
      <c r="D32" s="30" t="s">
        <v>51</v>
      </c>
      <c r="E32" s="30" t="s">
        <v>142</v>
      </c>
      <c r="F32" s="31">
        <f t="shared" si="1"/>
        <v>54.6</v>
      </c>
      <c r="G32" s="31">
        <v>54.6</v>
      </c>
      <c r="H32" s="31"/>
    </row>
    <row r="33" spans="1:8" ht="30" customHeight="1" thickBot="1">
      <c r="A33" s="29" t="s">
        <v>17</v>
      </c>
      <c r="B33" s="30" t="s">
        <v>34</v>
      </c>
      <c r="C33" s="30" t="s">
        <v>39</v>
      </c>
      <c r="D33" s="30" t="s">
        <v>51</v>
      </c>
      <c r="E33" s="30"/>
      <c r="F33" s="31">
        <f t="shared" si="1"/>
        <v>0</v>
      </c>
      <c r="G33" s="31">
        <v>0</v>
      </c>
      <c r="H33" s="31">
        <v>0</v>
      </c>
    </row>
    <row r="34" spans="1:8" ht="39" customHeight="1" thickBot="1">
      <c r="A34" s="29" t="s">
        <v>16</v>
      </c>
      <c r="B34" s="30" t="s">
        <v>34</v>
      </c>
      <c r="C34" s="30" t="s">
        <v>39</v>
      </c>
      <c r="D34" s="30" t="s">
        <v>51</v>
      </c>
      <c r="E34" s="30"/>
      <c r="F34" s="31">
        <f t="shared" si="1"/>
        <v>0</v>
      </c>
      <c r="G34" s="31">
        <v>0</v>
      </c>
      <c r="H34" s="31">
        <v>0</v>
      </c>
    </row>
    <row r="35" spans="1:8" ht="60" customHeight="1" thickBot="1">
      <c r="A35" s="43" t="s">
        <v>78</v>
      </c>
      <c r="B35" s="36" t="s">
        <v>34</v>
      </c>
      <c r="C35" s="36" t="s">
        <v>39</v>
      </c>
      <c r="D35" s="36">
        <v>2190100</v>
      </c>
      <c r="E35" s="36" t="s">
        <v>76</v>
      </c>
      <c r="F35" s="42">
        <f t="shared" si="1"/>
        <v>0</v>
      </c>
      <c r="G35" s="42">
        <f>G36</f>
        <v>0</v>
      </c>
      <c r="H35" s="42">
        <f>H36</f>
        <v>0</v>
      </c>
    </row>
    <row r="36" spans="1:8" ht="28.5" customHeight="1" thickBot="1">
      <c r="A36" s="29" t="s">
        <v>14</v>
      </c>
      <c r="B36" s="30" t="s">
        <v>34</v>
      </c>
      <c r="C36" s="30" t="s">
        <v>39</v>
      </c>
      <c r="D36" s="30">
        <v>2190100</v>
      </c>
      <c r="E36" s="30"/>
      <c r="F36" s="31">
        <f t="shared" si="1"/>
        <v>0</v>
      </c>
      <c r="G36" s="31">
        <v>0</v>
      </c>
      <c r="H36" s="31">
        <v>0</v>
      </c>
    </row>
    <row r="37" spans="1:8" ht="32.25" customHeight="1" thickBot="1">
      <c r="A37" s="11" t="s">
        <v>79</v>
      </c>
      <c r="B37" s="6" t="s">
        <v>36</v>
      </c>
      <c r="C37" s="6" t="s">
        <v>31</v>
      </c>
      <c r="D37" s="6"/>
      <c r="E37" s="6"/>
      <c r="F37" s="10">
        <f>G37+H37</f>
        <v>672</v>
      </c>
      <c r="G37" s="10">
        <f>G38+G40+G42+G45</f>
        <v>672</v>
      </c>
      <c r="H37" s="10">
        <f>H38+H40+H42+H45</f>
        <v>0</v>
      </c>
    </row>
    <row r="38" spans="1:8" ht="32.25" customHeight="1" thickBot="1">
      <c r="A38" s="40" t="s">
        <v>119</v>
      </c>
      <c r="B38" s="32" t="s">
        <v>36</v>
      </c>
      <c r="C38" s="32" t="s">
        <v>30</v>
      </c>
      <c r="D38" s="32" t="s">
        <v>120</v>
      </c>
      <c r="E38" s="32" t="s">
        <v>76</v>
      </c>
      <c r="F38" s="41">
        <f>G38+H38</f>
        <v>165.4</v>
      </c>
      <c r="G38" s="41">
        <f>G39</f>
        <v>165.4</v>
      </c>
      <c r="H38" s="41">
        <f>H39</f>
        <v>0</v>
      </c>
    </row>
    <row r="39" spans="1:8" ht="54" customHeight="1" thickBot="1">
      <c r="A39" s="29" t="s">
        <v>121</v>
      </c>
      <c r="B39" s="30" t="s">
        <v>36</v>
      </c>
      <c r="C39" s="30" t="s">
        <v>30</v>
      </c>
      <c r="D39" s="30" t="s">
        <v>122</v>
      </c>
      <c r="E39" s="30" t="s">
        <v>140</v>
      </c>
      <c r="F39" s="31">
        <f>G39+H39</f>
        <v>165.4</v>
      </c>
      <c r="G39" s="39">
        <v>165.4</v>
      </c>
      <c r="H39" s="31">
        <v>0</v>
      </c>
    </row>
    <row r="40" spans="1:8" ht="27.75" customHeight="1" thickBot="1">
      <c r="A40" s="40" t="s">
        <v>80</v>
      </c>
      <c r="B40" s="32" t="s">
        <v>36</v>
      </c>
      <c r="C40" s="32" t="s">
        <v>30</v>
      </c>
      <c r="D40" s="32" t="s">
        <v>147</v>
      </c>
      <c r="E40" s="32" t="s">
        <v>76</v>
      </c>
      <c r="F40" s="41">
        <f aca="true" t="shared" si="2" ref="F40:F47">G40+H40</f>
        <v>186.6</v>
      </c>
      <c r="G40" s="41">
        <f>G41</f>
        <v>186.6</v>
      </c>
      <c r="H40" s="41">
        <f>H41</f>
        <v>0</v>
      </c>
    </row>
    <row r="41" spans="1:8" ht="33" customHeight="1" thickBot="1">
      <c r="A41" s="29" t="s">
        <v>81</v>
      </c>
      <c r="B41" s="30" t="s">
        <v>36</v>
      </c>
      <c r="C41" s="30" t="s">
        <v>30</v>
      </c>
      <c r="D41" s="30" t="s">
        <v>147</v>
      </c>
      <c r="E41" s="30" t="s">
        <v>140</v>
      </c>
      <c r="F41" s="31">
        <f t="shared" si="2"/>
        <v>186.6</v>
      </c>
      <c r="G41" s="31">
        <v>186.6</v>
      </c>
      <c r="H41" s="31">
        <v>0</v>
      </c>
    </row>
    <row r="42" spans="1:8" ht="33" customHeight="1" thickBot="1">
      <c r="A42" s="44" t="s">
        <v>115</v>
      </c>
      <c r="B42" s="32" t="s">
        <v>36</v>
      </c>
      <c r="C42" s="32" t="s">
        <v>62</v>
      </c>
      <c r="D42" s="32" t="s">
        <v>116</v>
      </c>
      <c r="E42" s="32" t="s">
        <v>76</v>
      </c>
      <c r="F42" s="41">
        <f t="shared" si="2"/>
        <v>320</v>
      </c>
      <c r="G42" s="41">
        <f>G43+G44</f>
        <v>320</v>
      </c>
      <c r="H42" s="41">
        <f>H43+H44</f>
        <v>0</v>
      </c>
    </row>
    <row r="43" spans="1:8" ht="33.75" customHeight="1" thickBot="1">
      <c r="A43" s="108" t="s">
        <v>117</v>
      </c>
      <c r="B43" s="30" t="s">
        <v>36</v>
      </c>
      <c r="C43" s="30" t="s">
        <v>62</v>
      </c>
      <c r="D43" s="30" t="s">
        <v>118</v>
      </c>
      <c r="E43" s="30" t="s">
        <v>142</v>
      </c>
      <c r="F43" s="31">
        <f t="shared" si="2"/>
        <v>100</v>
      </c>
      <c r="G43" s="31">
        <v>100</v>
      </c>
      <c r="H43" s="31"/>
    </row>
    <row r="44" spans="1:8" ht="33.75" customHeight="1" thickBot="1">
      <c r="A44" s="110"/>
      <c r="B44" s="30" t="s">
        <v>36</v>
      </c>
      <c r="C44" s="30" t="s">
        <v>62</v>
      </c>
      <c r="D44" s="30" t="s">
        <v>118</v>
      </c>
      <c r="E44" s="30" t="s">
        <v>146</v>
      </c>
      <c r="F44" s="31">
        <f t="shared" si="2"/>
        <v>220</v>
      </c>
      <c r="G44" s="31">
        <v>220</v>
      </c>
      <c r="H44" s="31"/>
    </row>
    <row r="45" spans="1:8" ht="45" customHeight="1" thickBot="1">
      <c r="A45" s="44" t="s">
        <v>123</v>
      </c>
      <c r="B45" s="32" t="s">
        <v>36</v>
      </c>
      <c r="C45" s="32" t="s">
        <v>124</v>
      </c>
      <c r="D45" s="32" t="s">
        <v>88</v>
      </c>
      <c r="E45" s="32" t="s">
        <v>76</v>
      </c>
      <c r="F45" s="41">
        <f t="shared" si="2"/>
        <v>0</v>
      </c>
      <c r="G45" s="41">
        <f>G47+G46</f>
        <v>0</v>
      </c>
      <c r="H45" s="41">
        <f>H47+H46</f>
        <v>0</v>
      </c>
    </row>
    <row r="46" spans="1:8" s="23" customFormat="1" ht="36" customHeight="1" thickBot="1">
      <c r="A46" s="29" t="s">
        <v>94</v>
      </c>
      <c r="B46" s="30" t="s">
        <v>36</v>
      </c>
      <c r="C46" s="30" t="s">
        <v>124</v>
      </c>
      <c r="D46" s="30" t="s">
        <v>136</v>
      </c>
      <c r="E46" s="30"/>
      <c r="F46" s="31">
        <f t="shared" si="2"/>
        <v>0</v>
      </c>
      <c r="G46" s="39">
        <v>0</v>
      </c>
      <c r="H46" s="39">
        <v>0</v>
      </c>
    </row>
    <row r="47" spans="1:8" ht="36" customHeight="1" hidden="1" thickBot="1">
      <c r="A47" s="29" t="s">
        <v>125</v>
      </c>
      <c r="B47" s="30" t="s">
        <v>36</v>
      </c>
      <c r="C47" s="30" t="s">
        <v>124</v>
      </c>
      <c r="D47" s="30" t="s">
        <v>126</v>
      </c>
      <c r="E47" s="30"/>
      <c r="F47" s="31">
        <f t="shared" si="2"/>
        <v>0</v>
      </c>
      <c r="G47" s="31">
        <v>0</v>
      </c>
      <c r="H47" s="31">
        <v>0</v>
      </c>
    </row>
    <row r="48" spans="1:8" ht="31.5" customHeight="1" thickBot="1">
      <c r="A48" s="11" t="s">
        <v>18</v>
      </c>
      <c r="B48" s="6" t="s">
        <v>41</v>
      </c>
      <c r="C48" s="6" t="s">
        <v>31</v>
      </c>
      <c r="D48" s="6"/>
      <c r="E48" s="6"/>
      <c r="F48" s="10">
        <f>F49+F53</f>
        <v>2532.1000000000004</v>
      </c>
      <c r="G48" s="10">
        <f>G49+G53</f>
        <v>2532.1000000000004</v>
      </c>
      <c r="H48" s="10">
        <f>H49+H53</f>
        <v>0</v>
      </c>
    </row>
    <row r="49" spans="1:8" ht="23.25" customHeight="1" thickBot="1">
      <c r="A49" s="26" t="s">
        <v>18</v>
      </c>
      <c r="B49" s="25" t="s">
        <v>41</v>
      </c>
      <c r="C49" s="25" t="s">
        <v>30</v>
      </c>
      <c r="D49" s="25"/>
      <c r="E49" s="25"/>
      <c r="F49" s="28">
        <f aca="true" t="shared" si="3" ref="F49:F56">G49+H49</f>
        <v>40</v>
      </c>
      <c r="G49" s="28">
        <f>SUM(G50:G51)</f>
        <v>40</v>
      </c>
      <c r="H49" s="28">
        <v>0</v>
      </c>
    </row>
    <row r="50" spans="1:8" ht="51" customHeight="1" thickBot="1">
      <c r="A50" s="17" t="s">
        <v>82</v>
      </c>
      <c r="B50" s="9" t="s">
        <v>41</v>
      </c>
      <c r="C50" s="9" t="s">
        <v>30</v>
      </c>
      <c r="D50" s="9" t="s">
        <v>52</v>
      </c>
      <c r="E50" s="9" t="s">
        <v>142</v>
      </c>
      <c r="F50" s="4">
        <f t="shared" si="3"/>
        <v>0</v>
      </c>
      <c r="G50" s="4">
        <v>0</v>
      </c>
      <c r="H50" s="4">
        <v>0</v>
      </c>
    </row>
    <row r="51" spans="1:8" ht="31.5" customHeight="1" thickBot="1">
      <c r="A51" s="17" t="s">
        <v>83</v>
      </c>
      <c r="B51" s="9" t="s">
        <v>41</v>
      </c>
      <c r="C51" s="9" t="s">
        <v>30</v>
      </c>
      <c r="D51" s="9" t="s">
        <v>53</v>
      </c>
      <c r="E51" s="9" t="s">
        <v>76</v>
      </c>
      <c r="F51" s="4">
        <f t="shared" si="3"/>
        <v>40</v>
      </c>
      <c r="G51" s="4">
        <f>G52</f>
        <v>40</v>
      </c>
      <c r="H51" s="4">
        <f>H52</f>
        <v>0</v>
      </c>
    </row>
    <row r="52" spans="1:8" ht="31.5" customHeight="1" thickBot="1">
      <c r="A52" s="29" t="s">
        <v>84</v>
      </c>
      <c r="B52" s="30" t="s">
        <v>41</v>
      </c>
      <c r="C52" s="30" t="s">
        <v>30</v>
      </c>
      <c r="D52" s="30" t="s">
        <v>53</v>
      </c>
      <c r="E52" s="30" t="s">
        <v>142</v>
      </c>
      <c r="F52" s="31">
        <f t="shared" si="3"/>
        <v>40</v>
      </c>
      <c r="G52" s="31">
        <v>40</v>
      </c>
      <c r="H52" s="31">
        <v>0</v>
      </c>
    </row>
    <row r="53" spans="1:8" ht="25.5" customHeight="1" thickBot="1">
      <c r="A53" s="26" t="s">
        <v>89</v>
      </c>
      <c r="B53" s="27" t="s">
        <v>41</v>
      </c>
      <c r="C53" s="27" t="s">
        <v>34</v>
      </c>
      <c r="D53" s="27" t="s">
        <v>88</v>
      </c>
      <c r="E53" s="27" t="s">
        <v>76</v>
      </c>
      <c r="F53" s="28">
        <f t="shared" si="3"/>
        <v>2492.1000000000004</v>
      </c>
      <c r="G53" s="28">
        <f>G54+G55+G58+G59+G60</f>
        <v>2492.1000000000004</v>
      </c>
      <c r="H53" s="28">
        <f>H54+H55+H58+H59+H60</f>
        <v>0</v>
      </c>
    </row>
    <row r="54" spans="1:8" ht="25.5" customHeight="1" thickBot="1">
      <c r="A54" s="47" t="s">
        <v>24</v>
      </c>
      <c r="B54" s="9" t="s">
        <v>41</v>
      </c>
      <c r="C54" s="9" t="s">
        <v>34</v>
      </c>
      <c r="D54" s="9" t="s">
        <v>57</v>
      </c>
      <c r="E54" s="9" t="s">
        <v>142</v>
      </c>
      <c r="F54" s="4">
        <f t="shared" si="3"/>
        <v>465.5</v>
      </c>
      <c r="G54" s="4">
        <v>465.5</v>
      </c>
      <c r="H54" s="4">
        <v>0</v>
      </c>
    </row>
    <row r="55" spans="1:8" ht="77.25" customHeight="1" thickBot="1">
      <c r="A55" s="52" t="s">
        <v>86</v>
      </c>
      <c r="B55" s="9" t="s">
        <v>41</v>
      </c>
      <c r="C55" s="9" t="s">
        <v>34</v>
      </c>
      <c r="D55" s="9" t="s">
        <v>54</v>
      </c>
      <c r="E55" s="9" t="s">
        <v>76</v>
      </c>
      <c r="F55" s="4">
        <f t="shared" si="3"/>
        <v>800</v>
      </c>
      <c r="G55" s="4">
        <f>G56+G57</f>
        <v>800</v>
      </c>
      <c r="H55" s="4">
        <f>H56+H57</f>
        <v>0</v>
      </c>
    </row>
    <row r="56" spans="1:8" ht="39" customHeight="1" thickBot="1">
      <c r="A56" s="29" t="s">
        <v>19</v>
      </c>
      <c r="B56" s="30" t="s">
        <v>41</v>
      </c>
      <c r="C56" s="30" t="s">
        <v>34</v>
      </c>
      <c r="D56" s="30" t="s">
        <v>54</v>
      </c>
      <c r="E56" s="30" t="s">
        <v>142</v>
      </c>
      <c r="F56" s="31">
        <f t="shared" si="3"/>
        <v>0</v>
      </c>
      <c r="G56" s="31">
        <v>0</v>
      </c>
      <c r="H56" s="31">
        <v>0</v>
      </c>
    </row>
    <row r="57" spans="1:8" ht="33.75" customHeight="1" thickBot="1">
      <c r="A57" s="29" t="s">
        <v>90</v>
      </c>
      <c r="B57" s="30" t="s">
        <v>41</v>
      </c>
      <c r="C57" s="30" t="s">
        <v>34</v>
      </c>
      <c r="D57" s="30" t="s">
        <v>54</v>
      </c>
      <c r="E57" s="30" t="s">
        <v>142</v>
      </c>
      <c r="F57" s="31">
        <f>G57+H57</f>
        <v>800</v>
      </c>
      <c r="G57" s="31">
        <v>800</v>
      </c>
      <c r="H57" s="31">
        <v>0</v>
      </c>
    </row>
    <row r="58" spans="1:8" ht="24.75" customHeight="1" thickBot="1">
      <c r="A58" s="47" t="s">
        <v>21</v>
      </c>
      <c r="B58" s="9" t="s">
        <v>41</v>
      </c>
      <c r="C58" s="9" t="s">
        <v>34</v>
      </c>
      <c r="D58" s="9" t="s">
        <v>56</v>
      </c>
      <c r="E58" s="9" t="s">
        <v>142</v>
      </c>
      <c r="F58" s="4">
        <f aca="true" t="shared" si="4" ref="F58:F63">G58+H58</f>
        <v>0</v>
      </c>
      <c r="G58" s="4">
        <v>0</v>
      </c>
      <c r="H58" s="4">
        <v>0</v>
      </c>
    </row>
    <row r="59" spans="1:8" ht="30" customHeight="1" thickBot="1">
      <c r="A59" s="47" t="s">
        <v>87</v>
      </c>
      <c r="B59" s="9" t="s">
        <v>41</v>
      </c>
      <c r="C59" s="9" t="s">
        <v>34</v>
      </c>
      <c r="D59" s="9" t="s">
        <v>58</v>
      </c>
      <c r="E59" s="9" t="s">
        <v>142</v>
      </c>
      <c r="F59" s="4">
        <f t="shared" si="4"/>
        <v>71.7</v>
      </c>
      <c r="G59" s="4">
        <v>71.7</v>
      </c>
      <c r="H59" s="4">
        <v>0</v>
      </c>
    </row>
    <row r="60" spans="1:8" ht="46.5" customHeight="1" thickBot="1">
      <c r="A60" s="47" t="s">
        <v>85</v>
      </c>
      <c r="B60" s="9" t="s">
        <v>41</v>
      </c>
      <c r="C60" s="9" t="s">
        <v>34</v>
      </c>
      <c r="D60" s="9" t="s">
        <v>55</v>
      </c>
      <c r="E60" s="9" t="s">
        <v>142</v>
      </c>
      <c r="F60" s="4">
        <f t="shared" si="4"/>
        <v>1154.9</v>
      </c>
      <c r="G60" s="4">
        <f>SUM(G61:G63)</f>
        <v>1154.9</v>
      </c>
      <c r="H60" s="4">
        <f>SUM(H61:H63)</f>
        <v>0</v>
      </c>
    </row>
    <row r="61" spans="1:8" ht="27.75" customHeight="1" thickBot="1">
      <c r="A61" s="29" t="s">
        <v>20</v>
      </c>
      <c r="B61" s="30" t="s">
        <v>41</v>
      </c>
      <c r="C61" s="30" t="s">
        <v>34</v>
      </c>
      <c r="D61" s="30" t="s">
        <v>55</v>
      </c>
      <c r="E61" s="30" t="s">
        <v>142</v>
      </c>
      <c r="F61" s="31">
        <f>G61+H61</f>
        <v>1014.9</v>
      </c>
      <c r="G61" s="31">
        <v>1014.9</v>
      </c>
      <c r="H61" s="31">
        <v>0</v>
      </c>
    </row>
    <row r="62" spans="1:8" ht="27" customHeight="1" thickBot="1">
      <c r="A62" s="29" t="s">
        <v>23</v>
      </c>
      <c r="B62" s="30" t="s">
        <v>41</v>
      </c>
      <c r="C62" s="30" t="s">
        <v>34</v>
      </c>
      <c r="D62" s="30" t="s">
        <v>55</v>
      </c>
      <c r="E62" s="30" t="s">
        <v>142</v>
      </c>
      <c r="F62" s="31">
        <f t="shared" si="4"/>
        <v>140</v>
      </c>
      <c r="G62" s="31">
        <v>140</v>
      </c>
      <c r="H62" s="31">
        <v>0</v>
      </c>
    </row>
    <row r="63" spans="1:8" ht="31.5" customHeight="1" thickBot="1">
      <c r="A63" s="29" t="s">
        <v>22</v>
      </c>
      <c r="B63" s="30" t="s">
        <v>41</v>
      </c>
      <c r="C63" s="30" t="s">
        <v>34</v>
      </c>
      <c r="D63" s="30" t="s">
        <v>55</v>
      </c>
      <c r="E63" s="30" t="s">
        <v>142</v>
      </c>
      <c r="F63" s="31">
        <f t="shared" si="4"/>
        <v>0</v>
      </c>
      <c r="G63" s="31">
        <v>0</v>
      </c>
      <c r="H63" s="31">
        <v>0</v>
      </c>
    </row>
    <row r="64" spans="1:8" ht="57.75" customHeight="1" hidden="1" thickBot="1">
      <c r="A64" s="17" t="s">
        <v>45</v>
      </c>
      <c r="B64" s="9" t="s">
        <v>41</v>
      </c>
      <c r="C64" s="9" t="s">
        <v>34</v>
      </c>
      <c r="D64" s="9" t="s">
        <v>44</v>
      </c>
      <c r="E64" s="9" t="s">
        <v>37</v>
      </c>
      <c r="F64" s="4">
        <f>G64+H64</f>
        <v>0</v>
      </c>
      <c r="G64" s="4">
        <v>0</v>
      </c>
      <c r="H64" s="4">
        <v>0</v>
      </c>
    </row>
    <row r="65" spans="1:8" ht="27.75" customHeight="1" hidden="1" thickBot="1">
      <c r="A65" s="11" t="s">
        <v>25</v>
      </c>
      <c r="B65" s="6" t="s">
        <v>42</v>
      </c>
      <c r="C65" s="6" t="s">
        <v>31</v>
      </c>
      <c r="D65" s="6"/>
      <c r="E65" s="6"/>
      <c r="F65" s="10">
        <f>G65+H65</f>
        <v>0</v>
      </c>
      <c r="G65" s="10">
        <f>G66</f>
        <v>0</v>
      </c>
      <c r="H65" s="10">
        <f>H66</f>
        <v>0</v>
      </c>
    </row>
    <row r="66" spans="1:8" ht="33.75" customHeight="1" hidden="1" thickBot="1">
      <c r="A66" s="43" t="s">
        <v>91</v>
      </c>
      <c r="B66" s="36" t="s">
        <v>42</v>
      </c>
      <c r="C66" s="36" t="s">
        <v>41</v>
      </c>
      <c r="D66" s="36" t="s">
        <v>44</v>
      </c>
      <c r="E66" s="36" t="s">
        <v>76</v>
      </c>
      <c r="F66" s="24">
        <f>G66+H66</f>
        <v>0</v>
      </c>
      <c r="G66" s="24">
        <f>G67</f>
        <v>0</v>
      </c>
      <c r="H66" s="24">
        <f>H67</f>
        <v>0</v>
      </c>
    </row>
    <row r="67" spans="1:8" ht="51.75" customHeight="1" hidden="1" thickBot="1">
      <c r="A67" s="29" t="s">
        <v>46</v>
      </c>
      <c r="B67" s="30" t="s">
        <v>42</v>
      </c>
      <c r="C67" s="30" t="s">
        <v>41</v>
      </c>
      <c r="D67" s="30">
        <v>7950000</v>
      </c>
      <c r="E67" s="30">
        <v>443</v>
      </c>
      <c r="F67" s="31">
        <f>G67+H67</f>
        <v>0</v>
      </c>
      <c r="G67" s="31">
        <v>0</v>
      </c>
      <c r="H67" s="31">
        <v>0</v>
      </c>
    </row>
    <row r="68" spans="1:8" ht="24.75" customHeight="1" thickBot="1">
      <c r="A68" s="11" t="s">
        <v>26</v>
      </c>
      <c r="B68" s="6" t="s">
        <v>43</v>
      </c>
      <c r="C68" s="6" t="s">
        <v>31</v>
      </c>
      <c r="D68" s="6"/>
      <c r="E68" s="6"/>
      <c r="F68" s="10">
        <f>SUM(F69:F73)</f>
        <v>6</v>
      </c>
      <c r="G68" s="10">
        <f>SUM(G69:G73)</f>
        <v>6</v>
      </c>
      <c r="H68" s="10">
        <f>SUM(H69:H73)</f>
        <v>0</v>
      </c>
    </row>
    <row r="69" spans="1:8" ht="31.5" customHeight="1" thickBot="1">
      <c r="A69" s="47" t="s">
        <v>102</v>
      </c>
      <c r="B69" s="9" t="s">
        <v>43</v>
      </c>
      <c r="C69" s="9" t="s">
        <v>43</v>
      </c>
      <c r="D69" s="9" t="s">
        <v>103</v>
      </c>
      <c r="E69" s="9" t="s">
        <v>143</v>
      </c>
      <c r="F69" s="4">
        <f aca="true" t="shared" si="5" ref="F69:F91">G69+H69</f>
        <v>6</v>
      </c>
      <c r="G69" s="4">
        <v>6</v>
      </c>
      <c r="H69" s="4">
        <v>0</v>
      </c>
    </row>
    <row r="70" spans="1:8" ht="33" customHeight="1" hidden="1" thickBot="1">
      <c r="A70" s="47" t="s">
        <v>92</v>
      </c>
      <c r="B70" s="9" t="s">
        <v>43</v>
      </c>
      <c r="C70" s="9" t="s">
        <v>43</v>
      </c>
      <c r="D70" s="9" t="s">
        <v>93</v>
      </c>
      <c r="E70" s="9" t="s">
        <v>49</v>
      </c>
      <c r="F70" s="4">
        <f t="shared" si="5"/>
        <v>0</v>
      </c>
      <c r="G70" s="4">
        <v>0</v>
      </c>
      <c r="H70" s="4">
        <v>0</v>
      </c>
    </row>
    <row r="71" spans="1:8" ht="33" customHeight="1" hidden="1" thickBot="1">
      <c r="A71" s="47" t="s">
        <v>80</v>
      </c>
      <c r="B71" s="9" t="s">
        <v>43</v>
      </c>
      <c r="C71" s="9" t="s">
        <v>43</v>
      </c>
      <c r="D71" s="9" t="s">
        <v>47</v>
      </c>
      <c r="E71" s="9" t="s">
        <v>68</v>
      </c>
      <c r="F71" s="4">
        <f t="shared" si="5"/>
        <v>0</v>
      </c>
      <c r="G71" s="4">
        <v>0</v>
      </c>
      <c r="H71" s="4"/>
    </row>
    <row r="72" spans="1:8" ht="33" customHeight="1" hidden="1" thickBot="1">
      <c r="A72" s="47" t="s">
        <v>137</v>
      </c>
      <c r="B72" s="9" t="s">
        <v>43</v>
      </c>
      <c r="C72" s="9" t="s">
        <v>43</v>
      </c>
      <c r="D72" s="9" t="s">
        <v>47</v>
      </c>
      <c r="E72" s="9" t="s">
        <v>138</v>
      </c>
      <c r="F72" s="4">
        <f t="shared" si="5"/>
        <v>0</v>
      </c>
      <c r="G72" s="4">
        <v>0</v>
      </c>
      <c r="H72" s="4"/>
    </row>
    <row r="73" spans="1:8" ht="31.5" customHeight="1" hidden="1" thickBot="1">
      <c r="A73" s="46" t="s">
        <v>91</v>
      </c>
      <c r="B73" s="9" t="s">
        <v>43</v>
      </c>
      <c r="C73" s="9" t="s">
        <v>39</v>
      </c>
      <c r="D73" s="9" t="s">
        <v>44</v>
      </c>
      <c r="E73" s="9" t="s">
        <v>76</v>
      </c>
      <c r="F73" s="4">
        <f t="shared" si="5"/>
        <v>0</v>
      </c>
      <c r="G73" s="4">
        <f>G74</f>
        <v>0</v>
      </c>
      <c r="H73" s="4">
        <f>H74</f>
        <v>0</v>
      </c>
    </row>
    <row r="74" spans="1:8" ht="31.5" customHeight="1" hidden="1" thickBot="1">
      <c r="A74" s="50" t="s">
        <v>101</v>
      </c>
      <c r="B74" s="30" t="s">
        <v>43</v>
      </c>
      <c r="C74" s="30" t="s">
        <v>39</v>
      </c>
      <c r="D74" s="30" t="s">
        <v>44</v>
      </c>
      <c r="E74" s="30" t="s">
        <v>37</v>
      </c>
      <c r="F74" s="51">
        <f t="shared" si="5"/>
        <v>0</v>
      </c>
      <c r="G74" s="31">
        <v>0</v>
      </c>
      <c r="H74" s="31">
        <v>0</v>
      </c>
    </row>
    <row r="75" spans="1:8" ht="36.75" customHeight="1" thickBot="1">
      <c r="A75" s="11" t="s">
        <v>108</v>
      </c>
      <c r="B75" s="6" t="s">
        <v>59</v>
      </c>
      <c r="C75" s="6" t="s">
        <v>31</v>
      </c>
      <c r="D75" s="6"/>
      <c r="E75" s="6"/>
      <c r="F75" s="10">
        <f t="shared" si="5"/>
        <v>5179.2</v>
      </c>
      <c r="G75" s="10">
        <f>G76+G81+G86+G88+G90</f>
        <v>5179.2</v>
      </c>
      <c r="H75" s="10">
        <f>H76+H81+H86+H88+H90</f>
        <v>0</v>
      </c>
    </row>
    <row r="76" spans="1:8" ht="44.25" customHeight="1" thickBot="1">
      <c r="A76" s="86" t="s">
        <v>97</v>
      </c>
      <c r="B76" s="32" t="s">
        <v>59</v>
      </c>
      <c r="C76" s="32" t="s">
        <v>30</v>
      </c>
      <c r="D76" s="32" t="s">
        <v>106</v>
      </c>
      <c r="E76" s="32" t="s">
        <v>76</v>
      </c>
      <c r="F76" s="33">
        <f t="shared" si="5"/>
        <v>3709</v>
      </c>
      <c r="G76" s="33">
        <f>SUM(G77:G80)</f>
        <v>3709</v>
      </c>
      <c r="H76" s="33">
        <f>SUM(H77:H80)</f>
        <v>0</v>
      </c>
    </row>
    <row r="77" spans="1:8" ht="25.5" customHeight="1" thickBot="1">
      <c r="A77" s="108" t="s">
        <v>94</v>
      </c>
      <c r="B77" s="30" t="s">
        <v>59</v>
      </c>
      <c r="C77" s="30" t="s">
        <v>30</v>
      </c>
      <c r="D77" s="30" t="s">
        <v>110</v>
      </c>
      <c r="E77" s="30" t="s">
        <v>140</v>
      </c>
      <c r="F77" s="31">
        <f t="shared" si="5"/>
        <v>2615.2</v>
      </c>
      <c r="G77" s="31">
        <v>2615.2</v>
      </c>
      <c r="H77" s="31">
        <v>0</v>
      </c>
    </row>
    <row r="78" spans="1:8" ht="25.5" customHeight="1" thickBot="1">
      <c r="A78" s="109"/>
      <c r="B78" s="30" t="s">
        <v>59</v>
      </c>
      <c r="C78" s="30" t="s">
        <v>30</v>
      </c>
      <c r="D78" s="30" t="s">
        <v>110</v>
      </c>
      <c r="E78" s="30" t="s">
        <v>141</v>
      </c>
      <c r="F78" s="31">
        <f t="shared" si="5"/>
        <v>200.8</v>
      </c>
      <c r="G78" s="31">
        <v>200.8</v>
      </c>
      <c r="H78" s="31"/>
    </row>
    <row r="79" spans="1:8" ht="25.5" customHeight="1" thickBot="1">
      <c r="A79" s="109"/>
      <c r="B79" s="30" t="s">
        <v>59</v>
      </c>
      <c r="C79" s="30" t="s">
        <v>30</v>
      </c>
      <c r="D79" s="30" t="s">
        <v>110</v>
      </c>
      <c r="E79" s="30" t="s">
        <v>142</v>
      </c>
      <c r="F79" s="31">
        <f t="shared" si="5"/>
        <v>813</v>
      </c>
      <c r="G79" s="31">
        <v>813</v>
      </c>
      <c r="H79" s="31"/>
    </row>
    <row r="80" spans="1:8" ht="25.5" customHeight="1" thickBot="1">
      <c r="A80" s="110"/>
      <c r="B80" s="30" t="s">
        <v>59</v>
      </c>
      <c r="C80" s="30" t="s">
        <v>30</v>
      </c>
      <c r="D80" s="30" t="s">
        <v>110</v>
      </c>
      <c r="E80" s="30" t="s">
        <v>143</v>
      </c>
      <c r="F80" s="31">
        <f t="shared" si="5"/>
        <v>80</v>
      </c>
      <c r="G80" s="31">
        <v>80</v>
      </c>
      <c r="H80" s="31"/>
    </row>
    <row r="81" spans="1:8" ht="24.75" customHeight="1" thickBot="1">
      <c r="A81" s="45" t="s">
        <v>27</v>
      </c>
      <c r="B81" s="32" t="s">
        <v>59</v>
      </c>
      <c r="C81" s="32" t="s">
        <v>30</v>
      </c>
      <c r="D81" s="32" t="s">
        <v>107</v>
      </c>
      <c r="E81" s="32" t="s">
        <v>76</v>
      </c>
      <c r="F81" s="33">
        <f t="shared" si="5"/>
        <v>1341.1999999999998</v>
      </c>
      <c r="G81" s="33">
        <f>SUM(G82:G85)</f>
        <v>1341.1999999999998</v>
      </c>
      <c r="H81" s="33">
        <f>SUM(H82:H85)</f>
        <v>0</v>
      </c>
    </row>
    <row r="82" spans="1:8" ht="28.5" customHeight="1" thickBot="1">
      <c r="A82" s="108" t="s">
        <v>94</v>
      </c>
      <c r="B82" s="30" t="s">
        <v>59</v>
      </c>
      <c r="C82" s="30" t="s">
        <v>30</v>
      </c>
      <c r="D82" s="30" t="s">
        <v>95</v>
      </c>
      <c r="E82" s="30" t="s">
        <v>140</v>
      </c>
      <c r="F82" s="31">
        <f t="shared" si="5"/>
        <v>1013.4</v>
      </c>
      <c r="G82" s="34">
        <v>1013.4</v>
      </c>
      <c r="H82" s="31">
        <v>0</v>
      </c>
    </row>
    <row r="83" spans="1:8" ht="28.5" customHeight="1" thickBot="1">
      <c r="A83" s="109"/>
      <c r="B83" s="30" t="s">
        <v>59</v>
      </c>
      <c r="C83" s="30" t="s">
        <v>30</v>
      </c>
      <c r="D83" s="30" t="s">
        <v>95</v>
      </c>
      <c r="E83" s="30" t="s">
        <v>141</v>
      </c>
      <c r="F83" s="31">
        <f t="shared" si="5"/>
        <v>53.4</v>
      </c>
      <c r="G83" s="34">
        <v>53.4</v>
      </c>
      <c r="H83" s="31"/>
    </row>
    <row r="84" spans="1:8" ht="28.5" customHeight="1" thickBot="1">
      <c r="A84" s="109"/>
      <c r="B84" s="30" t="s">
        <v>59</v>
      </c>
      <c r="C84" s="30" t="s">
        <v>30</v>
      </c>
      <c r="D84" s="30" t="s">
        <v>95</v>
      </c>
      <c r="E84" s="30" t="s">
        <v>142</v>
      </c>
      <c r="F84" s="31">
        <f t="shared" si="5"/>
        <v>268.4</v>
      </c>
      <c r="G84" s="34">
        <v>268.4</v>
      </c>
      <c r="H84" s="31"/>
    </row>
    <row r="85" spans="1:8" ht="28.5" customHeight="1" thickBot="1">
      <c r="A85" s="109"/>
      <c r="B85" s="30" t="s">
        <v>59</v>
      </c>
      <c r="C85" s="30" t="s">
        <v>30</v>
      </c>
      <c r="D85" s="30" t="s">
        <v>95</v>
      </c>
      <c r="E85" s="30" t="s">
        <v>143</v>
      </c>
      <c r="F85" s="31">
        <f t="shared" si="5"/>
        <v>6</v>
      </c>
      <c r="G85" s="31">
        <v>6</v>
      </c>
      <c r="H85" s="31"/>
    </row>
    <row r="86" spans="1:8" ht="28.5" customHeight="1" thickBot="1">
      <c r="A86" s="45"/>
      <c r="B86" s="32" t="s">
        <v>59</v>
      </c>
      <c r="C86" s="32" t="s">
        <v>30</v>
      </c>
      <c r="D86" s="32" t="s">
        <v>148</v>
      </c>
      <c r="E86" s="32" t="s">
        <v>76</v>
      </c>
      <c r="F86" s="33">
        <f t="shared" si="5"/>
        <v>125</v>
      </c>
      <c r="G86" s="33">
        <f>G87</f>
        <v>125</v>
      </c>
      <c r="H86" s="33">
        <f>H87</f>
        <v>0</v>
      </c>
    </row>
    <row r="87" spans="1:8" ht="28.5" customHeight="1" thickBot="1">
      <c r="A87" s="107" t="s">
        <v>149</v>
      </c>
      <c r="B87" s="30" t="s">
        <v>59</v>
      </c>
      <c r="C87" s="30" t="s">
        <v>30</v>
      </c>
      <c r="D87" s="30" t="s">
        <v>148</v>
      </c>
      <c r="E87" s="30" t="s">
        <v>142</v>
      </c>
      <c r="F87" s="31">
        <f t="shared" si="5"/>
        <v>125</v>
      </c>
      <c r="G87" s="31">
        <v>125</v>
      </c>
      <c r="H87" s="31"/>
    </row>
    <row r="88" spans="1:8" ht="19.5" customHeight="1" thickBot="1">
      <c r="A88" s="45" t="s">
        <v>28</v>
      </c>
      <c r="B88" s="32" t="s">
        <v>59</v>
      </c>
      <c r="C88" s="32" t="s">
        <v>30</v>
      </c>
      <c r="D88" s="32" t="s">
        <v>105</v>
      </c>
      <c r="E88" s="32" t="s">
        <v>76</v>
      </c>
      <c r="F88" s="33">
        <f t="shared" si="5"/>
        <v>4</v>
      </c>
      <c r="G88" s="33">
        <f>G89</f>
        <v>4</v>
      </c>
      <c r="H88" s="33">
        <f>H89</f>
        <v>0</v>
      </c>
    </row>
    <row r="89" spans="1:8" ht="29.25" customHeight="1" thickBot="1">
      <c r="A89" s="29" t="s">
        <v>94</v>
      </c>
      <c r="B89" s="30" t="s">
        <v>59</v>
      </c>
      <c r="C89" s="30" t="s">
        <v>30</v>
      </c>
      <c r="D89" s="30" t="s">
        <v>48</v>
      </c>
      <c r="E89" s="30" t="s">
        <v>142</v>
      </c>
      <c r="F89" s="31">
        <f t="shared" si="5"/>
        <v>4</v>
      </c>
      <c r="G89" s="31">
        <v>4</v>
      </c>
      <c r="H89" s="31">
        <v>0</v>
      </c>
    </row>
    <row r="90" spans="1:8" ht="32.25" customHeight="1" hidden="1" thickBot="1">
      <c r="A90" s="44" t="s">
        <v>91</v>
      </c>
      <c r="B90" s="81" t="s">
        <v>59</v>
      </c>
      <c r="C90" s="81" t="s">
        <v>36</v>
      </c>
      <c r="D90" s="32" t="s">
        <v>44</v>
      </c>
      <c r="E90" s="32" t="s">
        <v>76</v>
      </c>
      <c r="F90" s="35">
        <f t="shared" si="5"/>
        <v>0</v>
      </c>
      <c r="G90" s="35">
        <f>G91</f>
        <v>0</v>
      </c>
      <c r="H90" s="35">
        <f>H91</f>
        <v>0</v>
      </c>
    </row>
    <row r="91" spans="1:8" ht="45" customHeight="1" hidden="1" thickBot="1">
      <c r="A91" s="50" t="s">
        <v>61</v>
      </c>
      <c r="B91" s="82" t="s">
        <v>59</v>
      </c>
      <c r="C91" s="82" t="s">
        <v>36</v>
      </c>
      <c r="D91" s="37" t="s">
        <v>44</v>
      </c>
      <c r="E91" s="37" t="s">
        <v>37</v>
      </c>
      <c r="F91" s="39">
        <f t="shared" si="5"/>
        <v>0</v>
      </c>
      <c r="G91" s="38">
        <v>0</v>
      </c>
      <c r="H91" s="39">
        <v>0</v>
      </c>
    </row>
    <row r="92" spans="1:8" ht="22.5" customHeight="1" thickBot="1">
      <c r="A92" s="11" t="s">
        <v>29</v>
      </c>
      <c r="B92" s="6">
        <v>10</v>
      </c>
      <c r="C92" s="6" t="s">
        <v>31</v>
      </c>
      <c r="D92" s="6"/>
      <c r="E92" s="6"/>
      <c r="F92" s="10">
        <f>G92+H92</f>
        <v>60</v>
      </c>
      <c r="G92" s="10">
        <f>G93+G94</f>
        <v>60</v>
      </c>
      <c r="H92" s="10">
        <f>H93+H94</f>
        <v>0</v>
      </c>
    </row>
    <row r="93" spans="1:8" s="23" customFormat="1" ht="48.75" customHeight="1" thickBot="1">
      <c r="A93" s="43" t="s">
        <v>98</v>
      </c>
      <c r="B93" s="36" t="s">
        <v>62</v>
      </c>
      <c r="C93" s="36" t="s">
        <v>30</v>
      </c>
      <c r="D93" s="36" t="s">
        <v>63</v>
      </c>
      <c r="E93" s="36" t="s">
        <v>145</v>
      </c>
      <c r="F93" s="24">
        <f>G93+H93</f>
        <v>60</v>
      </c>
      <c r="G93" s="24">
        <v>60</v>
      </c>
      <c r="H93" s="24">
        <v>0</v>
      </c>
    </row>
    <row r="94" spans="1:8" s="23" customFormat="1" ht="40.5" customHeight="1" hidden="1" thickBot="1">
      <c r="A94" s="46" t="s">
        <v>99</v>
      </c>
      <c r="B94" s="36" t="s">
        <v>62</v>
      </c>
      <c r="C94" s="36" t="s">
        <v>34</v>
      </c>
      <c r="D94" s="36" t="s">
        <v>100</v>
      </c>
      <c r="E94" s="36" t="s">
        <v>50</v>
      </c>
      <c r="F94" s="24">
        <f>G94+H94</f>
        <v>0</v>
      </c>
      <c r="G94" s="42">
        <v>0</v>
      </c>
      <c r="H94" s="42">
        <v>0</v>
      </c>
    </row>
    <row r="95" spans="1:8" s="23" customFormat="1" ht="40.5" customHeight="1" thickBot="1">
      <c r="A95" s="11" t="s">
        <v>127</v>
      </c>
      <c r="B95" s="6" t="s">
        <v>67</v>
      </c>
      <c r="C95" s="6" t="s">
        <v>31</v>
      </c>
      <c r="D95" s="6"/>
      <c r="E95" s="6"/>
      <c r="F95" s="10">
        <f>F96</f>
        <v>787.9</v>
      </c>
      <c r="G95" s="10">
        <f>G96</f>
        <v>787.9</v>
      </c>
      <c r="H95" s="10">
        <f>H96</f>
        <v>0</v>
      </c>
    </row>
    <row r="96" spans="1:8" s="23" customFormat="1" ht="36" customHeight="1" thickBot="1">
      <c r="A96" s="90" t="s">
        <v>104</v>
      </c>
      <c r="B96" s="91" t="s">
        <v>67</v>
      </c>
      <c r="C96" s="91" t="s">
        <v>30</v>
      </c>
      <c r="D96" s="91" t="s">
        <v>96</v>
      </c>
      <c r="E96" s="91" t="s">
        <v>76</v>
      </c>
      <c r="F96" s="92">
        <f>G96+H96</f>
        <v>787.9</v>
      </c>
      <c r="G96" s="92">
        <f>SUM(G97:G100)</f>
        <v>787.9</v>
      </c>
      <c r="H96" s="92">
        <f>SUM(H97:H100)</f>
        <v>0</v>
      </c>
    </row>
    <row r="97" spans="1:8" s="23" customFormat="1" ht="24.75" customHeight="1" thickBot="1">
      <c r="A97" s="111" t="s">
        <v>94</v>
      </c>
      <c r="B97" s="93" t="s">
        <v>67</v>
      </c>
      <c r="C97" s="94" t="s">
        <v>30</v>
      </c>
      <c r="D97" s="96" t="s">
        <v>96</v>
      </c>
      <c r="E97" s="98" t="s">
        <v>140</v>
      </c>
      <c r="F97" s="101">
        <f>G97+H97</f>
        <v>540.4</v>
      </c>
      <c r="G97" s="103">
        <v>540.4</v>
      </c>
      <c r="H97" s="102">
        <v>0</v>
      </c>
    </row>
    <row r="98" spans="1:8" s="23" customFormat="1" ht="24.75" customHeight="1" thickBot="1">
      <c r="A98" s="112"/>
      <c r="B98" s="93" t="s">
        <v>67</v>
      </c>
      <c r="C98" s="94" t="s">
        <v>30</v>
      </c>
      <c r="D98" s="96" t="s">
        <v>96</v>
      </c>
      <c r="E98" s="99" t="s">
        <v>141</v>
      </c>
      <c r="F98" s="101">
        <f>G98+H98</f>
        <v>34</v>
      </c>
      <c r="G98" s="104">
        <v>34</v>
      </c>
      <c r="H98" s="89"/>
    </row>
    <row r="99" spans="1:8" s="23" customFormat="1" ht="24.75" customHeight="1" thickBot="1">
      <c r="A99" s="113"/>
      <c r="B99" s="93" t="s">
        <v>67</v>
      </c>
      <c r="C99" s="94" t="s">
        <v>30</v>
      </c>
      <c r="D99" s="96" t="s">
        <v>96</v>
      </c>
      <c r="E99" s="100" t="s">
        <v>142</v>
      </c>
      <c r="F99" s="101">
        <f>G99+H99</f>
        <v>178.5</v>
      </c>
      <c r="G99" s="105">
        <v>178.5</v>
      </c>
      <c r="H99" s="39"/>
    </row>
    <row r="100" spans="1:8" s="23" customFormat="1" ht="24.75" customHeight="1" thickBot="1">
      <c r="A100" s="114"/>
      <c r="B100" s="106" t="s">
        <v>67</v>
      </c>
      <c r="C100" s="95" t="s">
        <v>30</v>
      </c>
      <c r="D100" s="97" t="s">
        <v>96</v>
      </c>
      <c r="E100" s="99" t="s">
        <v>143</v>
      </c>
      <c r="F100" s="89">
        <f>G100+H100</f>
        <v>35</v>
      </c>
      <c r="G100" s="105">
        <v>35</v>
      </c>
      <c r="H100" s="39"/>
    </row>
    <row r="101" ht="15.75">
      <c r="A101" s="18"/>
    </row>
  </sheetData>
  <sheetProtection/>
  <mergeCells count="11">
    <mergeCell ref="A24:A26"/>
    <mergeCell ref="A77:A80"/>
    <mergeCell ref="A82:A85"/>
    <mergeCell ref="A97:A100"/>
    <mergeCell ref="A8:H8"/>
    <mergeCell ref="F1:H1"/>
    <mergeCell ref="A7:H7"/>
    <mergeCell ref="G4:H4"/>
    <mergeCell ref="A9:H9"/>
    <mergeCell ref="A20:A22"/>
    <mergeCell ref="A43:A44"/>
  </mergeCells>
  <printOptions/>
  <pageMargins left="0.7874015748031497" right="0" top="0.3937007874015748" bottom="0.11811023622047245" header="0.31496062992125984" footer="0.31496062992125984"/>
  <pageSetup fitToHeight="3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USER</cp:lastModifiedBy>
  <cp:lastPrinted>2001-12-31T19:31:23Z</cp:lastPrinted>
  <dcterms:created xsi:type="dcterms:W3CDTF">2004-12-26T12:16:03Z</dcterms:created>
  <dcterms:modified xsi:type="dcterms:W3CDTF">2001-12-31T19:31:43Z</dcterms:modified>
  <cp:category/>
  <cp:version/>
  <cp:contentType/>
  <cp:contentStatus/>
</cp:coreProperties>
</file>